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480" windowHeight="10830" activeTab="0"/>
  </bookViews>
  <sheets>
    <sheet name="Berechnung optischer Daten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<sst xmlns="http://schemas.openxmlformats.org/spreadsheetml/2006/main" count="36" uniqueCount="33">
  <si>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Chipbreite</t>
  </si>
  <si>
    <t>Bitte Objektabstand eingeben</t>
  </si>
  <si>
    <t>In Meter</t>
  </si>
  <si>
    <t>In mm</t>
  </si>
  <si>
    <t>In Meter</t>
  </si>
  <si>
    <t>In Meter</t>
  </si>
  <si>
    <t>Pixel je 10cm Objektbreite</t>
  </si>
  <si>
    <t>Objektabstand</t>
  </si>
  <si>
    <t>Brennweite</t>
  </si>
  <si>
    <t>Objektbreite</t>
  </si>
  <si>
    <t>Objekthöhe</t>
  </si>
  <si>
    <t>Mega</t>
  </si>
  <si>
    <t>VGA</t>
  </si>
  <si>
    <t>CIF</t>
  </si>
  <si>
    <t>Qxga</t>
  </si>
  <si>
    <t>2048x1548Pix</t>
  </si>
  <si>
    <t>1280x 960 Pix</t>
  </si>
  <si>
    <t>640x480Pix</t>
  </si>
  <si>
    <t>320x240Pix</t>
  </si>
  <si>
    <t>in Grad</t>
  </si>
  <si>
    <t>Öfnungswinkel</t>
  </si>
  <si>
    <t>Eingabefeld</t>
  </si>
  <si>
    <t>Datenfeld</t>
  </si>
  <si>
    <t>Ergebnisfeld</t>
  </si>
  <si>
    <t>in mm</t>
  </si>
  <si>
    <t>Kleinbildformat</t>
  </si>
  <si>
    <t>horizontal</t>
  </si>
  <si>
    <t>Objektivbezeichnung</t>
  </si>
  <si>
    <t>Bildsensor Auflösung</t>
  </si>
  <si>
    <t>unendlich</t>
  </si>
  <si>
    <t>Die Daten dienen nur zur näherungsweisen Einschätzung</t>
  </si>
  <si>
    <t>durch Objektivkrümmung keine Daten berechnet</t>
  </si>
  <si>
    <t>Rechen-Tool  von www.sit-livecam.de   auf Basis  von Mobotix  www.mobotix.com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</si>
</sst>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&quot;/ &quot;mmm"/>
    <numFmt numFmtId="173" formatCode="_-* #,##0.00&quot; €&quot;_-;\-* #,##0.00&quot; €&quot;_-;_-* \-??&quot; €&quot;_-;_-@_-"/>
    <numFmt numFmtId="174" formatCode="#,##0.00&quot; €&quot;;\-#,##0.00&quot; €&quot;"/>
    <numFmt numFmtId="175" formatCode="0.0"/>
  </numFmts>
  <fonts count="39"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3" fontId="0" fillId="0" borderId="0" applyFont="0" applyFill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2" fontId="1" fillId="33" borderId="10" xfId="0" applyNumberFormat="1" applyFont="1" applyFill="1" applyBorder="1" applyAlignment="1" applyProtection="1">
      <alignment horizontal="center"/>
      <protection hidden="1"/>
    </xf>
    <xf numFmtId="0" fontId="1" fillId="36" borderId="10" xfId="0" applyFont="1" applyFill="1" applyBorder="1" applyAlignment="1" applyProtection="1">
      <alignment horizontal="center"/>
      <protection hidden="1"/>
    </xf>
    <xf numFmtId="0" fontId="1" fillId="37" borderId="10" xfId="0" applyFont="1" applyFill="1" applyBorder="1" applyAlignment="1" applyProtection="1">
      <alignment horizontal="center"/>
      <protection hidden="1"/>
    </xf>
    <xf numFmtId="2" fontId="1" fillId="38" borderId="10" xfId="0" applyNumberFormat="1" applyFont="1" applyFill="1" applyBorder="1" applyAlignment="1" applyProtection="1">
      <alignment horizontal="center"/>
      <protection hidden="1"/>
    </xf>
    <xf numFmtId="0" fontId="1" fillId="39" borderId="10" xfId="0" applyFont="1" applyFill="1" applyBorder="1" applyAlignment="1" applyProtection="1">
      <alignment horizontal="center"/>
      <protection locked="0"/>
    </xf>
    <xf numFmtId="0" fontId="1" fillId="39" borderId="10" xfId="0" applyFont="1" applyFill="1" applyBorder="1" applyAlignment="1" applyProtection="1">
      <alignment horizontal="center"/>
      <protection hidden="1"/>
    </xf>
    <xf numFmtId="0" fontId="1" fillId="40" borderId="10" xfId="0" applyFont="1" applyFill="1" applyBorder="1" applyAlignment="1" applyProtection="1">
      <alignment horizontal="center"/>
      <protection hidden="1"/>
    </xf>
    <xf numFmtId="0" fontId="1" fillId="41" borderId="1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37" borderId="1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2" fontId="1" fillId="42" borderId="10" xfId="0" applyNumberFormat="1" applyFont="1" applyFill="1" applyBorder="1" applyAlignment="1" applyProtection="1">
      <alignment horizontal="center"/>
      <protection hidden="1"/>
    </xf>
    <xf numFmtId="2" fontId="1" fillId="42" borderId="10" xfId="0" applyNumberFormat="1" applyFont="1" applyFill="1" applyBorder="1" applyAlignment="1" applyProtection="1">
      <alignment/>
      <protection hidden="1"/>
    </xf>
    <xf numFmtId="2" fontId="2" fillId="42" borderId="10" xfId="0" applyNumberFormat="1" applyFont="1" applyFill="1" applyBorder="1" applyAlignment="1" applyProtection="1">
      <alignment horizontal="center"/>
      <protection hidden="1"/>
    </xf>
    <xf numFmtId="2" fontId="1" fillId="43" borderId="10" xfId="0" applyNumberFormat="1" applyFont="1" applyFill="1" applyBorder="1" applyAlignment="1" applyProtection="1">
      <alignment horizontal="center"/>
      <protection hidden="1"/>
    </xf>
    <xf numFmtId="0" fontId="0" fillId="42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left"/>
      <protection hidden="1"/>
    </xf>
    <xf numFmtId="0" fontId="0" fillId="35" borderId="0" xfId="0" applyFill="1" applyBorder="1" applyAlignment="1" applyProtection="1">
      <alignment horizontal="center"/>
      <protection hidden="1"/>
    </xf>
    <xf numFmtId="175" fontId="1" fillId="44" borderId="10" xfId="0" applyNumberFormat="1" applyFont="1" applyFill="1" applyBorder="1" applyAlignment="1" applyProtection="1">
      <alignment horizontal="center"/>
      <protection hidden="1"/>
    </xf>
    <xf numFmtId="175" fontId="1" fillId="45" borderId="10" xfId="0" applyNumberFormat="1" applyFont="1" applyFill="1" applyBorder="1" applyAlignment="1" applyProtection="1">
      <alignment horizontal="center"/>
      <protection hidden="1"/>
    </xf>
    <xf numFmtId="175" fontId="1" fillId="45" borderId="10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4700B8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="80" zoomScaleNormal="80" zoomScalePageLayoutView="0" workbookViewId="0" topLeftCell="A2">
      <selection activeCell="B2" sqref="B2:G2"/>
    </sheetView>
  </sheetViews>
  <sheetFormatPr defaultColWidth="11.00390625" defaultRowHeight="12.75"/>
  <cols>
    <col min="1" max="1" width="11.00390625" style="4" customWidth="1"/>
    <col min="2" max="2" width="17.57421875" style="1" customWidth="1"/>
    <col min="3" max="3" width="22.00390625" style="1" customWidth="1"/>
    <col min="4" max="5" width="16.7109375" style="1" customWidth="1"/>
    <col min="6" max="6" width="16.7109375" style="2" customWidth="1"/>
    <col min="7" max="8" width="15.57421875" style="2" customWidth="1"/>
    <col min="9" max="9" width="15.00390625" style="3" customWidth="1"/>
    <col min="10" max="10" width="12.00390625" style="2" customWidth="1"/>
    <col min="11" max="11" width="11.7109375" style="2" customWidth="1"/>
    <col min="12" max="16384" width="11.00390625" style="4" customWidth="1"/>
  </cols>
  <sheetData>
    <row r="1" spans="2:3" ht="12.75" hidden="1">
      <c r="B1" s="1" t="s">
        <v>0</v>
      </c>
      <c r="C1" s="1">
        <v>6.656</v>
      </c>
    </row>
    <row r="2" spans="2:8" ht="15.75">
      <c r="B2" s="29" t="s">
        <v>32</v>
      </c>
      <c r="C2" s="9"/>
      <c r="D2" s="9"/>
      <c r="E2" s="9"/>
      <c r="F2" s="9"/>
      <c r="G2" s="9"/>
      <c r="H2" s="1"/>
    </row>
    <row r="3" spans="6:8" ht="12.75">
      <c r="F3" s="1"/>
      <c r="G3" s="1"/>
      <c r="H3" s="1"/>
    </row>
    <row r="4" spans="3:8" ht="12.75">
      <c r="C4" s="11" t="s">
        <v>21</v>
      </c>
      <c r="D4" s="36" t="s">
        <v>22</v>
      </c>
      <c r="E4" s="10" t="s">
        <v>23</v>
      </c>
      <c r="F4" s="34" t="s">
        <v>23</v>
      </c>
      <c r="G4" s="12"/>
      <c r="H4" s="1"/>
    </row>
    <row r="5" spans="6:8" ht="12.75">
      <c r="F5" s="12"/>
      <c r="G5" s="12"/>
      <c r="H5" s="1"/>
    </row>
    <row r="6" spans="2:11" ht="18">
      <c r="B6" s="5" t="s">
        <v>1</v>
      </c>
      <c r="C6" s="6"/>
      <c r="D6" s="6"/>
      <c r="E6" s="6"/>
      <c r="F6" s="7"/>
      <c r="G6" s="7"/>
      <c r="H6" s="28"/>
      <c r="J6" s="8"/>
      <c r="K6" s="8"/>
    </row>
    <row r="7" spans="2:11" ht="18">
      <c r="B7" s="5"/>
      <c r="C7" s="6"/>
      <c r="D7" s="6"/>
      <c r="E7" s="6"/>
      <c r="F7" s="35"/>
      <c r="G7" s="7"/>
      <c r="H7" s="28"/>
      <c r="I7" s="28" t="s">
        <v>28</v>
      </c>
      <c r="J7" s="8"/>
      <c r="K7" s="8"/>
    </row>
    <row r="8" spans="2:11" ht="18">
      <c r="B8" s="16" t="s">
        <v>2</v>
      </c>
      <c r="C8" s="17" t="s">
        <v>3</v>
      </c>
      <c r="D8" s="17" t="s">
        <v>24</v>
      </c>
      <c r="E8" s="17" t="s">
        <v>19</v>
      </c>
      <c r="F8" s="18" t="s">
        <v>4</v>
      </c>
      <c r="G8" s="18" t="s">
        <v>5</v>
      </c>
      <c r="H8" s="30"/>
      <c r="I8" s="31" t="s">
        <v>6</v>
      </c>
      <c r="J8" s="32"/>
      <c r="K8" s="32"/>
    </row>
    <row r="9" spans="2:11" ht="12.75">
      <c r="B9" s="19" t="s">
        <v>7</v>
      </c>
      <c r="C9" s="20" t="s">
        <v>8</v>
      </c>
      <c r="D9" s="27" t="s">
        <v>8</v>
      </c>
      <c r="E9" s="20" t="s">
        <v>20</v>
      </c>
      <c r="F9" s="21" t="s">
        <v>9</v>
      </c>
      <c r="G9" s="21" t="s">
        <v>10</v>
      </c>
      <c r="H9" s="33" t="s">
        <v>14</v>
      </c>
      <c r="I9" s="33" t="s">
        <v>11</v>
      </c>
      <c r="J9" s="33" t="s">
        <v>12</v>
      </c>
      <c r="K9" s="33" t="s">
        <v>13</v>
      </c>
    </row>
    <row r="10" spans="2:11" ht="12.75">
      <c r="B10" s="19"/>
      <c r="C10" s="27" t="s">
        <v>27</v>
      </c>
      <c r="D10" s="27" t="s">
        <v>25</v>
      </c>
      <c r="E10" s="27" t="s">
        <v>26</v>
      </c>
      <c r="F10" s="21"/>
      <c r="G10" s="21"/>
      <c r="H10" s="33" t="s">
        <v>15</v>
      </c>
      <c r="I10" s="33" t="s">
        <v>16</v>
      </c>
      <c r="J10" s="33" t="s">
        <v>17</v>
      </c>
      <c r="K10" s="33" t="s">
        <v>18</v>
      </c>
    </row>
    <row r="11" spans="2:11" s="15" customFormat="1" ht="12.75">
      <c r="B11" s="13"/>
      <c r="C11" s="13"/>
      <c r="D11" s="13"/>
      <c r="E11" s="13"/>
      <c r="F11" s="14"/>
      <c r="G11" s="14"/>
      <c r="H11" s="14"/>
      <c r="I11" s="14"/>
      <c r="J11" s="14"/>
      <c r="K11" s="14"/>
    </row>
    <row r="12" spans="2:11" ht="12.75">
      <c r="B12" s="22">
        <v>1</v>
      </c>
      <c r="C12" s="24">
        <v>1.8</v>
      </c>
      <c r="D12" s="24">
        <v>11</v>
      </c>
      <c r="E12" s="24">
        <v>180</v>
      </c>
      <c r="F12" s="37" t="s">
        <v>29</v>
      </c>
      <c r="G12" s="37" t="s">
        <v>29</v>
      </c>
      <c r="H12" s="39" t="s">
        <v>31</v>
      </c>
      <c r="I12" s="38"/>
      <c r="J12" s="38"/>
      <c r="K12" s="38"/>
    </row>
    <row r="13" spans="2:11" ht="12.75">
      <c r="B13" s="22">
        <v>1</v>
      </c>
      <c r="C13" s="24">
        <v>3.6</v>
      </c>
      <c r="D13" s="24">
        <v>22</v>
      </c>
      <c r="E13" s="24">
        <v>90</v>
      </c>
      <c r="F13" s="37">
        <f>(B13/C13)*C$1</f>
        <v>1.8488888888888888</v>
      </c>
      <c r="G13" s="37">
        <f>F13/4*3</f>
        <v>1.3866666666666667</v>
      </c>
      <c r="H13" s="38">
        <f>2048/F13/10</f>
        <v>110.76923076923079</v>
      </c>
      <c r="I13" s="38">
        <f>1280/F13/10</f>
        <v>69.23076923076924</v>
      </c>
      <c r="J13" s="38">
        <f>640/F13/10</f>
        <v>34.61538461538462</v>
      </c>
      <c r="K13" s="38">
        <f>320/F13/10</f>
        <v>17.30769230769231</v>
      </c>
    </row>
    <row r="14" spans="2:11" ht="12.75">
      <c r="B14" s="22">
        <v>1</v>
      </c>
      <c r="C14" s="24">
        <v>6</v>
      </c>
      <c r="D14" s="24">
        <v>32</v>
      </c>
      <c r="E14" s="24">
        <v>60</v>
      </c>
      <c r="F14" s="37">
        <f>(B14/C14)*C$1</f>
        <v>1.1093333333333333</v>
      </c>
      <c r="G14" s="37">
        <f>F14/4*3</f>
        <v>0.832</v>
      </c>
      <c r="H14" s="38">
        <f>2048/F14/10</f>
        <v>184.6153846153846</v>
      </c>
      <c r="I14" s="38">
        <f>1280/F14/10</f>
        <v>115.38461538461539</v>
      </c>
      <c r="J14" s="38">
        <f>640/F14/10</f>
        <v>57.69230769230769</v>
      </c>
      <c r="K14" s="38">
        <f>320/F14/10</f>
        <v>28.846153846153847</v>
      </c>
    </row>
    <row r="15" spans="2:11" ht="12.75">
      <c r="B15" s="22">
        <v>1</v>
      </c>
      <c r="C15" s="24">
        <v>8</v>
      </c>
      <c r="D15" s="24">
        <v>43</v>
      </c>
      <c r="E15" s="24">
        <v>45</v>
      </c>
      <c r="F15" s="37">
        <f>(B15/C15)*C$1</f>
        <v>0.832</v>
      </c>
      <c r="G15" s="37">
        <f>F15/4*3</f>
        <v>0.624</v>
      </c>
      <c r="H15" s="38">
        <f>2048/F15/10</f>
        <v>246.15384615384613</v>
      </c>
      <c r="I15" s="38">
        <f>1280/F15/10</f>
        <v>153.84615384615387</v>
      </c>
      <c r="J15" s="38">
        <f>640/F15/10</f>
        <v>76.92307692307693</v>
      </c>
      <c r="K15" s="38">
        <f>320/F15/10</f>
        <v>38.46153846153847</v>
      </c>
    </row>
    <row r="16" spans="2:11" ht="12.75">
      <c r="B16" s="23">
        <v>1</v>
      </c>
      <c r="C16" s="25">
        <v>12</v>
      </c>
      <c r="D16" s="25">
        <v>65</v>
      </c>
      <c r="E16" s="25">
        <v>31</v>
      </c>
      <c r="F16" s="37">
        <f>(B16/C16)*C$1</f>
        <v>0.5546666666666666</v>
      </c>
      <c r="G16" s="37">
        <f>F16/4*3</f>
        <v>0.416</v>
      </c>
      <c r="H16" s="38">
        <f>2048/F16/10</f>
        <v>369.2307692307692</v>
      </c>
      <c r="I16" s="38">
        <f>1280/F16/10</f>
        <v>230.76923076923077</v>
      </c>
      <c r="J16" s="38">
        <f>640/F16/10</f>
        <v>115.38461538461539</v>
      </c>
      <c r="K16" s="38">
        <f>320/F16/10</f>
        <v>57.69230769230769</v>
      </c>
    </row>
    <row r="17" spans="2:11" ht="12.75">
      <c r="B17" s="22">
        <v>1</v>
      </c>
      <c r="C17" s="24">
        <v>25</v>
      </c>
      <c r="D17" s="24">
        <v>135</v>
      </c>
      <c r="E17" s="24">
        <v>15</v>
      </c>
      <c r="F17" s="37">
        <f>(B17/C17)*C$1</f>
        <v>0.26624</v>
      </c>
      <c r="G17" s="37">
        <f>F17/4*3</f>
        <v>0.19967999999999997</v>
      </c>
      <c r="H17" s="38">
        <f>2048/F17/10</f>
        <v>769.2307692307693</v>
      </c>
      <c r="I17" s="38">
        <f>1280/F17/10</f>
        <v>480.76923076923083</v>
      </c>
      <c r="J17" s="38">
        <f>640/F17/10</f>
        <v>240.38461538461542</v>
      </c>
      <c r="K17" s="38">
        <f>320/F17/10</f>
        <v>120.19230769230771</v>
      </c>
    </row>
    <row r="19" ht="12.75">
      <c r="B19" s="26" t="s">
        <v>30</v>
      </c>
    </row>
    <row r="22" ht="12.75">
      <c r="B22" s="26"/>
    </row>
  </sheetData>
  <sheetProtection/>
  <mergeCells count="1">
    <mergeCell ref="B2:G2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hobbels</dc:creator>
  <cp:keywords/>
  <dc:description/>
  <cp:lastModifiedBy> </cp:lastModifiedBy>
  <cp:lastPrinted>2005-01-25T09:33:13Z</cp:lastPrinted>
  <dcterms:created xsi:type="dcterms:W3CDTF">2004-04-29T18:57:09Z</dcterms:created>
  <dcterms:modified xsi:type="dcterms:W3CDTF">2013-02-11T20:30:54Z</dcterms:modified>
  <cp:category/>
  <cp:version/>
  <cp:contentType/>
  <cp:contentStatus/>
  <cp:revision>1</cp:revision>
</cp:coreProperties>
</file>